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PC101\Dropbox\My PC (PC101)\Desktop\"/>
    </mc:Choice>
  </mc:AlternateContent>
  <xr:revisionPtr revIDLastSave="0" documentId="13_ncr:1_{436538B5-A323-46C3-B209-25433D90DA3E}" xr6:coauthVersionLast="47" xr6:coauthVersionMax="47" xr10:uidLastSave="{00000000-0000-0000-0000-000000000000}"/>
  <bookViews>
    <workbookView xWindow="-120" yWindow="-120" windowWidth="29040" windowHeight="15990" xr2:uid="{D378BAEE-CA5B-46DB-8D76-015804D4ED17}"/>
  </bookViews>
  <sheets>
    <sheet name="Всички материали" sheetId="3" r:id="rId1"/>
    <sheet name="Справка 1" sheetId="1" r:id="rId2"/>
    <sheet name="Справка 2" sheetId="2"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3" l="1"/>
  <c r="D30" i="3"/>
  <c r="F30" i="3"/>
  <c r="F4" i="3"/>
  <c r="F5" i="3"/>
  <c r="F6" i="3"/>
  <c r="F7" i="3"/>
  <c r="F8" i="3"/>
  <c r="F9" i="3"/>
  <c r="F10" i="3"/>
  <c r="F11" i="3"/>
  <c r="F12" i="3"/>
  <c r="F13" i="3"/>
  <c r="F14" i="3"/>
  <c r="F15" i="3"/>
  <c r="F16" i="3"/>
  <c r="F17" i="3"/>
  <c r="F18" i="3"/>
  <c r="F19" i="3"/>
  <c r="F20" i="3"/>
  <c r="F21" i="3"/>
  <c r="F22" i="3"/>
  <c r="F23" i="3"/>
  <c r="F24" i="3"/>
  <c r="F25" i="3"/>
  <c r="F26" i="3"/>
  <c r="F27" i="3"/>
  <c r="F28" i="3"/>
  <c r="F29" i="3"/>
  <c r="F3" i="3"/>
  <c r="D4" i="3"/>
  <c r="D5" i="3"/>
  <c r="D6" i="3"/>
  <c r="D7" i="3"/>
  <c r="D8" i="3"/>
  <c r="D9" i="3"/>
  <c r="D10" i="3"/>
  <c r="D11" i="3"/>
  <c r="D12" i="3"/>
  <c r="D13" i="3"/>
  <c r="D14" i="3"/>
  <c r="D15" i="3"/>
  <c r="D16" i="3"/>
  <c r="D17" i="3"/>
  <c r="D18" i="3"/>
  <c r="D19" i="3"/>
  <c r="D20" i="3"/>
  <c r="D21" i="3"/>
  <c r="D22" i="3"/>
  <c r="D23" i="3"/>
  <c r="D24" i="3"/>
  <c r="D25" i="3"/>
  <c r="D26" i="3"/>
  <c r="D27" i="3"/>
  <c r="D28" i="3"/>
  <c r="D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Docho Chemshirov</author>
  </authors>
  <commentList>
    <comment ref="D3" authorId="0" shapeId="0" xr:uid="{9820AC82-9677-4FCD-BEC4-9174B50AB974}">
      <text>
        <r>
          <rPr>
            <b/>
            <sz val="9"/>
            <color indexed="81"/>
            <rFont val="Tahoma"/>
            <charset val="1"/>
          </rPr>
          <t>Docho Chemshirov:</t>
        </r>
        <r>
          <rPr>
            <sz val="9"/>
            <color indexed="81"/>
            <rFont val="Tahoma"/>
            <charset val="1"/>
          </rPr>
          <t xml:space="preserve">
=VLOOKUP(A3;'Справка 1'!$B$3:$J$36;5;FALSE)
1. Стойността от клетка A3 я търсим във първата колона на масив -'Справка 1'!$B$3:$J$36
2. В координатите на клетките от масива трябва да има знак $, за да не се мести масива, когато формулата се копира по клетките надолу. Задължително в първата колона на масива трябва да се съдържат търсените стойности. В случая търсим SAP номер 5200000 в първа колона от маркирания в оранжево масив, като формулата проверява отгоре надолу и връща стойност само при първото съвпадение.
3. Числото 5 означава, че формулата ще върне стойността от 5-та колона от масива, като колоните се броят от ляво на дясно. В случая колона "B" се явява първа за масива.
4. Последно във формулата се пише FALSE, което означава, че формулата ще върне точна стойност, т.е. точно съдържанието на клетката.
5. При липса на съвпадение се връща в клетката #N/A
ЗАБЕЛЕЖКА: Цифрите трябва да не съдържат запетая като разделител, а клетките да са форматирани като GENERAL или NUMBER</t>
        </r>
      </text>
    </comment>
  </commentList>
</comments>
</file>

<file path=xl/sharedStrings.xml><?xml version="1.0" encoding="utf-8"?>
<sst xmlns="http://schemas.openxmlformats.org/spreadsheetml/2006/main" count="185" uniqueCount="56">
  <si>
    <t>Материал</t>
  </si>
  <si>
    <t>Описание на материал</t>
  </si>
  <si>
    <t>0090-MC_S2000NG_FSCMIXCREDIT_AD</t>
  </si>
  <si>
    <t>0100-MC_S2000NG_FSCMIXCREDIT_AD</t>
  </si>
  <si>
    <t>0110-MC_S2000NG_FSCMIXCREDIT_AD</t>
  </si>
  <si>
    <t>0120-MC_S2000NG_FSCMIXCREDIT_AD</t>
  </si>
  <si>
    <t>0125-MC_S2000NG_FSCMIXCREDIT_AD</t>
  </si>
  <si>
    <t>0130-MC_S2000NG_FSCMIXCREDIT_AD</t>
  </si>
  <si>
    <t>0135-MC_S2000NG_FSCMIXCREDIT_AD</t>
  </si>
  <si>
    <t>0140-MC_S2000NG_FSCMIXCREDIT_AD</t>
  </si>
  <si>
    <t>0145-MC_S2000NG_FSCMIXCREDIT_AD</t>
  </si>
  <si>
    <t>0150-MC_S2000NG_FSCMIXCREDIT_AD</t>
  </si>
  <si>
    <t>0155-MC_S2000NG_FSCMIXCREDIT_AD</t>
  </si>
  <si>
    <t>0160-MC_S2000NG_FSCMIXCREDIT_AD</t>
  </si>
  <si>
    <t>0165-MC_S2000NG_FSCMIXCREDIT_AD</t>
  </si>
  <si>
    <t>0180-MC_S2000NG_FSCMIXCREDIT_AD</t>
  </si>
  <si>
    <t>0195-MC_S2000NG_FSCMIXCREDIT_AD</t>
  </si>
  <si>
    <t>0200-MC_S2000NG_FSCMIXCREDIT_AD</t>
  </si>
  <si>
    <t>0215-MC_S2000NG_FSCMIXCREDIT_AD</t>
  </si>
  <si>
    <t>0225-MC_S2000NG_FSCMIXCREDIT_AD</t>
  </si>
  <si>
    <t>0235-MC_S2000NG_FSCMIXCREDIT_AD</t>
  </si>
  <si>
    <t>0250-MC_S2000NG_FSCMIXCREDIT_AD</t>
  </si>
  <si>
    <t>0260-MC_S2000NG_FSCMIXCREDIT_AD</t>
  </si>
  <si>
    <t>0280-MC_S2000NG_FSCMIXCREDIT_AD</t>
  </si>
  <si>
    <t>0290-MC_S2000NG_FSCMIXCREDIT_AD</t>
  </si>
  <si>
    <t>0300-MC_S2000NG_FSCMIXCREDIT_AD</t>
  </si>
  <si>
    <t>0320-MC_S2000NG_FSCMIXCREDIT_AD</t>
  </si>
  <si>
    <t>0330-MC_S2000NG_FSCMIXCREDIT_AD</t>
  </si>
  <si>
    <t>0335-MC_S2000NG_FSCMIXCREDIT_AD</t>
  </si>
  <si>
    <t>Завод</t>
  </si>
  <si>
    <t>Описаниенаматериал</t>
  </si>
  <si>
    <t>СредПреЦен</t>
  </si>
  <si>
    <t>Единица</t>
  </si>
  <si>
    <t>Наличност</t>
  </si>
  <si>
    <t>Резерв.Про</t>
  </si>
  <si>
    <t>Заявено-ПМП</t>
  </si>
  <si>
    <t>Заявено-Ку</t>
  </si>
  <si>
    <t>Заявено-До</t>
  </si>
  <si>
    <t>m2</t>
  </si>
  <si>
    <t>0340-MC_S2000NG_FSCMIXCREDIT_AD</t>
  </si>
  <si>
    <t>0345-MC_S2000NG_FSCMIXCREDIT_AD</t>
  </si>
  <si>
    <t>0350-MC_S2000NG_FSCMIXCREDIT_AD</t>
  </si>
  <si>
    <t>1000-MC_S2000NG_FSCMIXCREDIT_AD</t>
  </si>
  <si>
    <t>80+CUT-THERMECO_S2025/2045_FSCMIXCT_AD</t>
  </si>
  <si>
    <t>0090-THERMALECO_S2025/2045_FSCMIXCT_AD</t>
  </si>
  <si>
    <t>0100-THERMALECO_S2025/2045_FSCMIXCT_AD</t>
  </si>
  <si>
    <t>Отдата</t>
  </si>
  <si>
    <t>Додата</t>
  </si>
  <si>
    <t>Началензапас</t>
  </si>
  <si>
    <t>Сумаколич.постъпване</t>
  </si>
  <si>
    <t>Сумаколич.изписване</t>
  </si>
  <si>
    <t>Краензапас</t>
  </si>
  <si>
    <t>ОЕд</t>
  </si>
  <si>
    <t>Данни от Справка 1</t>
  </si>
  <si>
    <t>Данни от Справка 2</t>
  </si>
  <si>
    <t>=VLOOKUP(A3;'Справка 1'!$B$3:$J$36;5;FALSE)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</si>
</sst>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sz val="9"/>
      <color indexed="81"/>
      <name val="Tahoma"/>
      <charset val="1"/>
    </font>
    <font>
      <b/>
      <sz val="9"/>
      <color indexed="81"/>
      <name val="Tahoma"/>
      <charset val="1"/>
    </font>
    <font>
      <sz val="8"/>
      <name val="Calibri"/>
      <family val="2"/>
      <charset val="204"/>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0" fillId="0" borderId="0" xfId="0" applyAlignment="1">
      <alignment horizontal="center"/>
    </xf>
    <xf numFmtId="0" fontId="0" fillId="0" borderId="0" xfId="0" quotePrefix="1"/>
    <xf numFmtId="0" fontId="0" fillId="3" borderId="1" xfId="0" applyFill="1" applyBorder="1"/>
    <xf numFmtId="0" fontId="0" fillId="3" borderId="2" xfId="0" applyFill="1" applyBorder="1"/>
    <xf numFmtId="0" fontId="0" fillId="3" borderId="3" xfId="0" applyFill="1" applyBorder="1"/>
    <xf numFmtId="14" fontId="0" fillId="3" borderId="3" xfId="0" applyNumberFormat="1" applyFill="1" applyBorder="1"/>
    <xf numFmtId="0" fontId="0" fillId="3" borderId="4" xfId="0" applyFill="1" applyBorder="1"/>
    <xf numFmtId="0" fontId="0" fillId="3" borderId="5" xfId="0" applyFill="1" applyBorder="1"/>
    <xf numFmtId="0" fontId="0" fillId="3" borderId="0" xfId="0" applyFill="1" applyBorder="1"/>
    <xf numFmtId="14" fontId="0" fillId="3" borderId="0" xfId="0" applyNumberFormat="1" applyFill="1" applyBorder="1"/>
    <xf numFmtId="0" fontId="0" fillId="3" borderId="6" xfId="0" applyFill="1" applyBorder="1"/>
    <xf numFmtId="0" fontId="0" fillId="3" borderId="7" xfId="0" applyFill="1" applyBorder="1"/>
    <xf numFmtId="0" fontId="0" fillId="3" borderId="8" xfId="0" applyFill="1" applyBorder="1"/>
    <xf numFmtId="14" fontId="0" fillId="3" borderId="8" xfId="0" applyNumberFormat="1" applyFill="1" applyBorder="1"/>
    <xf numFmtId="0" fontId="0" fillId="3" borderId="9" xfId="0" applyFill="1" applyBorder="1"/>
    <xf numFmtId="0" fontId="0" fillId="2" borderId="1" xfId="0" applyFill="1" applyBorder="1"/>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80A6-4030-42D1-B727-86F98A400F4F}">
  <dimension ref="A1:I30"/>
  <sheetViews>
    <sheetView tabSelected="1" workbookViewId="0">
      <selection activeCell="M12" sqref="M12"/>
    </sheetView>
  </sheetViews>
  <sheetFormatPr defaultRowHeight="15" x14ac:dyDescent="0.25"/>
  <cols>
    <col min="1" max="1" width="10.140625" bestFit="1" customWidth="1"/>
    <col min="2" max="2" width="35.42578125" bestFit="1" customWidth="1"/>
    <col min="4" max="4" width="18.85546875" bestFit="1" customWidth="1"/>
    <col min="6" max="6" width="18.85546875" bestFit="1" customWidth="1"/>
  </cols>
  <sheetData>
    <row r="1" spans="1:9" x14ac:dyDescent="0.25">
      <c r="A1" t="s">
        <v>0</v>
      </c>
      <c r="B1" s="1" t="s">
        <v>1</v>
      </c>
      <c r="D1" t="s">
        <v>53</v>
      </c>
      <c r="F1" t="s">
        <v>54</v>
      </c>
    </row>
    <row r="3" spans="1:9" x14ac:dyDescent="0.25">
      <c r="A3" s="16">
        <v>5200000</v>
      </c>
      <c r="B3" t="s">
        <v>2</v>
      </c>
      <c r="D3" s="17">
        <f>VLOOKUP(A3,'Справка 1'!$B$3:$J$37,5,FALSE)</f>
        <v>110.07</v>
      </c>
      <c r="F3">
        <f>VLOOKUP(A3,'Справка 2'!$A$3:$I$34,8,FALSE)</f>
        <v>110.07</v>
      </c>
      <c r="I3" s="2" t="s">
        <v>55</v>
      </c>
    </row>
    <row r="4" spans="1:9" x14ac:dyDescent="0.25">
      <c r="A4">
        <v>5200001</v>
      </c>
      <c r="B4" t="s">
        <v>3</v>
      </c>
      <c r="D4">
        <f>VLOOKUP(A4,'Справка 1'!$B$3:$J$36,5,FALSE)</f>
        <v>1000</v>
      </c>
      <c r="F4">
        <f>VLOOKUP(A4,'Справка 2'!$A$3:$I$34,8,FALSE)</f>
        <v>1000</v>
      </c>
    </row>
    <row r="5" spans="1:9" x14ac:dyDescent="0.25">
      <c r="A5">
        <v>5200002</v>
      </c>
      <c r="B5" t="s">
        <v>4</v>
      </c>
      <c r="D5">
        <f>VLOOKUP(A5,'Справка 1'!$B$3:$J$36,5,FALSE)</f>
        <v>4019.51</v>
      </c>
      <c r="F5">
        <f>VLOOKUP(A5,'Справка 2'!$A$3:$I$34,8,FALSE)</f>
        <v>4019.51</v>
      </c>
    </row>
    <row r="6" spans="1:9" x14ac:dyDescent="0.25">
      <c r="A6">
        <v>5200003</v>
      </c>
      <c r="B6" t="s">
        <v>5</v>
      </c>
      <c r="D6">
        <f>VLOOKUP(A6,'Справка 1'!$B$3:$J$36,5,FALSE)</f>
        <v>491.16</v>
      </c>
      <c r="F6">
        <f>VLOOKUP(A6,'Справка 2'!$A$3:$I$34,8,FALSE)</f>
        <v>491.16</v>
      </c>
    </row>
    <row r="7" spans="1:9" x14ac:dyDescent="0.25">
      <c r="A7">
        <v>5200004</v>
      </c>
      <c r="B7" t="s">
        <v>6</v>
      </c>
      <c r="D7">
        <f>VLOOKUP(A7,'Справка 1'!$B$3:$J$36,5,FALSE)</f>
        <v>1506.25</v>
      </c>
      <c r="F7">
        <f>VLOOKUP(A7,'Справка 2'!$A$3:$I$34,8,FALSE)</f>
        <v>1506.25</v>
      </c>
    </row>
    <row r="8" spans="1:9" x14ac:dyDescent="0.25">
      <c r="A8">
        <v>5200005</v>
      </c>
      <c r="B8" t="s">
        <v>7</v>
      </c>
      <c r="D8">
        <f>VLOOKUP(A8,'Справка 1'!$B$3:$J$36,5,FALSE)</f>
        <v>145.99</v>
      </c>
      <c r="F8">
        <f>VLOOKUP(A8,'Справка 2'!$A$3:$I$34,8,FALSE)</f>
        <v>145.99</v>
      </c>
    </row>
    <row r="9" spans="1:9" x14ac:dyDescent="0.25">
      <c r="A9">
        <v>5200006</v>
      </c>
      <c r="B9" t="s">
        <v>8</v>
      </c>
      <c r="D9">
        <f>VLOOKUP(A9,'Справка 1'!$B$3:$J$36,5,FALSE)</f>
        <v>2775.46</v>
      </c>
      <c r="F9">
        <f>VLOOKUP(A9,'Справка 2'!$A$3:$I$34,8,FALSE)</f>
        <v>2775.46</v>
      </c>
    </row>
    <row r="10" spans="1:9" x14ac:dyDescent="0.25">
      <c r="A10">
        <v>5200007</v>
      </c>
      <c r="B10" t="s">
        <v>9</v>
      </c>
      <c r="D10">
        <f>VLOOKUP(A10,'Справка 1'!$B$3:$J$36,5,FALSE)</f>
        <v>574.84</v>
      </c>
      <c r="F10">
        <f>VLOOKUP(A10,'Справка 2'!$A$3:$I$34,8,FALSE)</f>
        <v>574.84</v>
      </c>
    </row>
    <row r="11" spans="1:9" x14ac:dyDescent="0.25">
      <c r="A11">
        <v>5200008</v>
      </c>
      <c r="B11" t="s">
        <v>10</v>
      </c>
      <c r="D11">
        <f>VLOOKUP(A11,'Справка 1'!$B$3:$J$36,5,FALSE)</f>
        <v>1006.735</v>
      </c>
      <c r="F11">
        <f>VLOOKUP(A11,'Справка 2'!$A$3:$I$34,8,FALSE)</f>
        <v>1006.735</v>
      </c>
    </row>
    <row r="12" spans="1:9" x14ac:dyDescent="0.25">
      <c r="A12">
        <v>5200009</v>
      </c>
      <c r="B12" t="s">
        <v>11</v>
      </c>
      <c r="D12">
        <f>VLOOKUP(A12,'Справка 1'!$B$3:$J$36,5,FALSE)</f>
        <v>4.5</v>
      </c>
      <c r="F12">
        <f>VLOOKUP(A12,'Справка 2'!$A$3:$I$34,8,FALSE)</f>
        <v>4.5</v>
      </c>
    </row>
    <row r="13" spans="1:9" x14ac:dyDescent="0.25">
      <c r="A13">
        <v>5200010</v>
      </c>
      <c r="B13" t="s">
        <v>12</v>
      </c>
      <c r="D13">
        <f>VLOOKUP(A13,'Справка 1'!$B$3:$J$36,5,FALSE)</f>
        <v>2940.5050000000001</v>
      </c>
      <c r="F13">
        <f>VLOOKUP(A13,'Справка 2'!$A$3:$I$34,8,FALSE)</f>
        <v>2940.5050000000001</v>
      </c>
    </row>
    <row r="14" spans="1:9" x14ac:dyDescent="0.25">
      <c r="A14">
        <v>5200011</v>
      </c>
      <c r="B14" t="s">
        <v>13</v>
      </c>
      <c r="D14">
        <f>VLOOKUP(A14,'Справка 1'!$B$3:$J$36,5,FALSE)</f>
        <v>2781.12</v>
      </c>
      <c r="F14">
        <f>VLOOKUP(A14,'Справка 2'!$A$3:$I$34,8,FALSE)</f>
        <v>2781.12</v>
      </c>
    </row>
    <row r="15" spans="1:9" x14ac:dyDescent="0.25">
      <c r="A15">
        <v>5200012</v>
      </c>
      <c r="B15" t="s">
        <v>14</v>
      </c>
      <c r="D15">
        <f>VLOOKUP(A15,'Справка 1'!$B$3:$J$36,5,FALSE)</f>
        <v>1528.56</v>
      </c>
      <c r="F15">
        <f>VLOOKUP(A15,'Справка 2'!$A$3:$I$34,8,FALSE)</f>
        <v>1528.56</v>
      </c>
    </row>
    <row r="16" spans="1:9" x14ac:dyDescent="0.25">
      <c r="A16">
        <v>5200013</v>
      </c>
      <c r="B16" t="s">
        <v>15</v>
      </c>
      <c r="D16">
        <f>VLOOKUP(A16,'Справка 1'!$B$3:$J$36,5,FALSE)</f>
        <v>67.86</v>
      </c>
      <c r="F16">
        <f>VLOOKUP(A16,'Справка 2'!$A$3:$I$34,8,FALSE)</f>
        <v>67.86</v>
      </c>
    </row>
    <row r="17" spans="1:8" x14ac:dyDescent="0.25">
      <c r="A17">
        <v>5200014</v>
      </c>
      <c r="B17" t="s">
        <v>16</v>
      </c>
      <c r="D17">
        <f>VLOOKUP(A17,'Справка 1'!$B$3:$J$36,5,FALSE)</f>
        <v>4066.92</v>
      </c>
      <c r="F17">
        <f>VLOOKUP(A17,'Справка 2'!$A$3:$I$34,8,FALSE)</f>
        <v>4066.92</v>
      </c>
    </row>
    <row r="18" spans="1:8" x14ac:dyDescent="0.25">
      <c r="A18">
        <v>5200015</v>
      </c>
      <c r="B18" t="s">
        <v>17</v>
      </c>
      <c r="D18">
        <f>VLOOKUP(A18,'Справка 1'!$B$3:$J$36,5,FALSE)</f>
        <v>2951</v>
      </c>
      <c r="F18">
        <f>VLOOKUP(A18,'Справка 2'!$A$3:$I$34,8,FALSE)</f>
        <v>2951</v>
      </c>
    </row>
    <row r="19" spans="1:8" x14ac:dyDescent="0.25">
      <c r="A19">
        <v>5200016</v>
      </c>
      <c r="B19" t="s">
        <v>18</v>
      </c>
      <c r="D19">
        <f>VLOOKUP(A19,'Справка 1'!$B$3:$J$36,5,FALSE)</f>
        <v>4050.8150000000001</v>
      </c>
      <c r="F19">
        <f>VLOOKUP(A19,'Справка 2'!$A$3:$I$34,8,FALSE)</f>
        <v>4050.8150000000001</v>
      </c>
    </row>
    <row r="20" spans="1:8" x14ac:dyDescent="0.25">
      <c r="A20">
        <v>5200017</v>
      </c>
      <c r="B20" t="s">
        <v>19</v>
      </c>
      <c r="D20">
        <f>VLOOKUP(A20,'Справка 1'!$B$3:$J$36,5,FALSE)</f>
        <v>1450.35</v>
      </c>
      <c r="F20">
        <f>VLOOKUP(A20,'Справка 2'!$A$3:$I$34,8,FALSE)</f>
        <v>1450.35</v>
      </c>
    </row>
    <row r="21" spans="1:8" x14ac:dyDescent="0.25">
      <c r="A21">
        <v>5200018</v>
      </c>
      <c r="B21" t="s">
        <v>20</v>
      </c>
      <c r="D21">
        <f>VLOOKUP(A21,'Справка 1'!$B$3:$J$36,5,FALSE)</f>
        <v>829.55</v>
      </c>
      <c r="F21">
        <f>VLOOKUP(A21,'Справка 2'!$A$3:$I$34,8,FALSE)</f>
        <v>829.55</v>
      </c>
    </row>
    <row r="22" spans="1:8" x14ac:dyDescent="0.25">
      <c r="A22">
        <v>5200019</v>
      </c>
      <c r="B22" t="s">
        <v>21</v>
      </c>
      <c r="D22">
        <f>VLOOKUP(A22,'Справка 1'!$B$3:$J$36,5,FALSE)</f>
        <v>3609.75</v>
      </c>
      <c r="F22">
        <f>VLOOKUP(A22,'Справка 2'!$A$3:$I$34,8,FALSE)</f>
        <v>3609.75</v>
      </c>
    </row>
    <row r="23" spans="1:8" x14ac:dyDescent="0.25">
      <c r="A23">
        <v>5200020</v>
      </c>
      <c r="B23" t="s">
        <v>22</v>
      </c>
      <c r="D23">
        <f>VLOOKUP(A23,'Справка 1'!$B$3:$J$36,5,FALSE)</f>
        <v>6852.56</v>
      </c>
      <c r="F23">
        <f>VLOOKUP(A23,'Справка 2'!$A$3:$I$34,8,FALSE)</f>
        <v>6852.56</v>
      </c>
    </row>
    <row r="24" spans="1:8" x14ac:dyDescent="0.25">
      <c r="A24">
        <v>5200021</v>
      </c>
      <c r="B24" t="s">
        <v>23</v>
      </c>
      <c r="D24">
        <f>VLOOKUP(A24,'Справка 1'!$B$3:$J$36,5,FALSE)</f>
        <v>7572.6</v>
      </c>
      <c r="F24">
        <f>VLOOKUP(A24,'Справка 2'!$A$3:$I$34,8,FALSE)</f>
        <v>7572.6</v>
      </c>
    </row>
    <row r="25" spans="1:8" x14ac:dyDescent="0.25">
      <c r="A25">
        <v>5200022</v>
      </c>
      <c r="B25" t="s">
        <v>24</v>
      </c>
      <c r="D25">
        <f>VLOOKUP(A25,'Справка 1'!$B$3:$J$36,5,FALSE)</f>
        <v>6654.63</v>
      </c>
      <c r="F25">
        <f>VLOOKUP(A25,'Справка 2'!$A$3:$I$34,8,FALSE)</f>
        <v>6654.63</v>
      </c>
    </row>
    <row r="26" spans="1:8" x14ac:dyDescent="0.25">
      <c r="A26">
        <v>5200023</v>
      </c>
      <c r="B26" t="s">
        <v>25</v>
      </c>
      <c r="D26">
        <f>VLOOKUP(A26,'Справка 1'!$B$3:$J$36,5,FALSE)</f>
        <v>10277.700000000001</v>
      </c>
      <c r="F26">
        <f>VLOOKUP(A26,'Справка 2'!$A$3:$I$34,8,FALSE)</f>
        <v>10277.700000000001</v>
      </c>
    </row>
    <row r="27" spans="1:8" x14ac:dyDescent="0.25">
      <c r="A27">
        <v>5200024</v>
      </c>
      <c r="B27" t="s">
        <v>26</v>
      </c>
      <c r="D27">
        <f>VLOOKUP(A27,'Справка 1'!$B$3:$J$36,5,FALSE)</f>
        <v>43240</v>
      </c>
      <c r="F27">
        <f>VLOOKUP(A27,'Справка 2'!$A$3:$I$34,8,FALSE)</f>
        <v>43240</v>
      </c>
    </row>
    <row r="28" spans="1:8" x14ac:dyDescent="0.25">
      <c r="A28">
        <v>5200025</v>
      </c>
      <c r="B28" t="s">
        <v>27</v>
      </c>
      <c r="D28">
        <f>VLOOKUP(A28,'Справка 1'!$B$3:$J$36,5,FALSE)</f>
        <v>2313.7600000000002</v>
      </c>
      <c r="F28">
        <f>VLOOKUP(A28,'Справка 2'!$A$3:$I$34,8,FALSE)</f>
        <v>2313.7600000000002</v>
      </c>
    </row>
    <row r="29" spans="1:8" x14ac:dyDescent="0.25">
      <c r="A29">
        <v>5200026</v>
      </c>
      <c r="B29" t="s">
        <v>28</v>
      </c>
      <c r="D29">
        <f>VLOOKUP(A29,'Справка 1'!$B$3:$J$36,5,FALSE)</f>
        <v>778.20500000000004</v>
      </c>
      <c r="F29">
        <f>VLOOKUP(A29,'Справка 2'!$A$3:$I$34,8,FALSE)</f>
        <v>778.20500000000004</v>
      </c>
    </row>
    <row r="30" spans="1:8" x14ac:dyDescent="0.25">
      <c r="D30" t="e">
        <f>VLOOKUP(A30,'Справка 1'!$B$3:$J$36,5,FALSE)</f>
        <v>#N/A</v>
      </c>
      <c r="F30" t="e">
        <f>VLOOKUP(A30,'Справка 2'!$A$3:$I$34,8,FALSE)</f>
        <v>#N/A</v>
      </c>
      <c r="H30" t="e">
        <v>#N/A</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9FED4-0222-44C0-A1B8-782C6B7DC904}">
  <dimension ref="A1:J37"/>
  <sheetViews>
    <sheetView workbookViewId="0">
      <selection activeCell="N11" sqref="N11"/>
    </sheetView>
  </sheetViews>
  <sheetFormatPr defaultRowHeight="15" x14ac:dyDescent="0.25"/>
  <cols>
    <col min="3" max="3" width="43.140625" bestFit="1" customWidth="1"/>
  </cols>
  <sheetData>
    <row r="1" spans="1:10" x14ac:dyDescent="0.25">
      <c r="A1" t="s">
        <v>29</v>
      </c>
      <c r="B1" t="s">
        <v>0</v>
      </c>
      <c r="C1" t="s">
        <v>30</v>
      </c>
      <c r="D1" t="s">
        <v>31</v>
      </c>
      <c r="E1" t="s">
        <v>32</v>
      </c>
      <c r="F1" t="s">
        <v>33</v>
      </c>
      <c r="G1" t="s">
        <v>34</v>
      </c>
      <c r="H1" t="s">
        <v>35</v>
      </c>
      <c r="I1" t="s">
        <v>36</v>
      </c>
      <c r="J1" t="s">
        <v>37</v>
      </c>
    </row>
    <row r="2" spans="1:10" ht="15.75" thickBot="1" x14ac:dyDescent="0.3">
      <c r="B2">
        <v>1</v>
      </c>
      <c r="C2">
        <v>2</v>
      </c>
      <c r="D2">
        <v>3</v>
      </c>
      <c r="E2">
        <v>4</v>
      </c>
      <c r="F2">
        <v>5</v>
      </c>
      <c r="G2">
        <v>6</v>
      </c>
      <c r="H2">
        <v>7</v>
      </c>
      <c r="I2">
        <v>8</v>
      </c>
      <c r="J2">
        <v>9</v>
      </c>
    </row>
    <row r="3" spans="1:10" x14ac:dyDescent="0.25">
      <c r="A3">
        <v>1000</v>
      </c>
      <c r="B3" s="3">
        <v>5200000</v>
      </c>
      <c r="C3" s="5" t="s">
        <v>2</v>
      </c>
      <c r="D3" s="5">
        <v>0.7</v>
      </c>
      <c r="E3" s="5" t="s">
        <v>38</v>
      </c>
      <c r="F3" s="5">
        <v>110.07</v>
      </c>
      <c r="G3" s="5">
        <v>180.72</v>
      </c>
      <c r="H3" s="5">
        <v>0</v>
      </c>
      <c r="I3" s="5">
        <v>0</v>
      </c>
      <c r="J3" s="7">
        <v>0</v>
      </c>
    </row>
    <row r="4" spans="1:10" x14ac:dyDescent="0.25">
      <c r="A4">
        <v>1000</v>
      </c>
      <c r="B4" s="3">
        <v>5200001</v>
      </c>
      <c r="C4" s="9" t="s">
        <v>3</v>
      </c>
      <c r="D4" s="9">
        <v>0.68</v>
      </c>
      <c r="E4" s="9" t="s">
        <v>38</v>
      </c>
      <c r="F4" s="9">
        <v>1000</v>
      </c>
      <c r="G4" s="9">
        <v>345.89400000000001</v>
      </c>
      <c r="H4" s="9">
        <v>0</v>
      </c>
      <c r="I4" s="9">
        <v>0</v>
      </c>
      <c r="J4" s="11">
        <v>0</v>
      </c>
    </row>
    <row r="5" spans="1:10" x14ac:dyDescent="0.25">
      <c r="A5">
        <v>1000</v>
      </c>
      <c r="B5" s="3">
        <v>5200002</v>
      </c>
      <c r="C5" s="9" t="s">
        <v>4</v>
      </c>
      <c r="D5" s="9">
        <v>0.66</v>
      </c>
      <c r="E5" s="9" t="s">
        <v>38</v>
      </c>
      <c r="F5" s="9">
        <v>4019.51</v>
      </c>
      <c r="G5" s="9">
        <v>568.65599999999995</v>
      </c>
      <c r="H5" s="9">
        <v>0</v>
      </c>
      <c r="I5" s="9">
        <v>0</v>
      </c>
      <c r="J5" s="11">
        <v>0</v>
      </c>
    </row>
    <row r="6" spans="1:10" x14ac:dyDescent="0.25">
      <c r="A6">
        <v>1000</v>
      </c>
      <c r="B6" s="3">
        <v>5200003</v>
      </c>
      <c r="C6" s="9" t="s">
        <v>5</v>
      </c>
      <c r="D6" s="9">
        <v>0.67</v>
      </c>
      <c r="E6" s="9" t="s">
        <v>38</v>
      </c>
      <c r="F6" s="9">
        <v>491.16</v>
      </c>
      <c r="G6" s="9">
        <v>0</v>
      </c>
      <c r="H6" s="9">
        <v>0</v>
      </c>
      <c r="I6" s="9">
        <v>0</v>
      </c>
      <c r="J6" s="11">
        <v>0</v>
      </c>
    </row>
    <row r="7" spans="1:10" x14ac:dyDescent="0.25">
      <c r="A7">
        <v>1000</v>
      </c>
      <c r="B7" s="3">
        <v>5200004</v>
      </c>
      <c r="C7" s="9" t="s">
        <v>6</v>
      </c>
      <c r="D7" s="9">
        <v>0.65</v>
      </c>
      <c r="E7" s="9" t="s">
        <v>38</v>
      </c>
      <c r="F7" s="9">
        <v>1506.25</v>
      </c>
      <c r="G7" s="9">
        <v>0</v>
      </c>
      <c r="H7" s="9">
        <v>0</v>
      </c>
      <c r="I7" s="9">
        <v>0</v>
      </c>
      <c r="J7" s="11">
        <v>0</v>
      </c>
    </row>
    <row r="8" spans="1:10" x14ac:dyDescent="0.25">
      <c r="A8">
        <v>1000</v>
      </c>
      <c r="B8" s="3">
        <v>5200005</v>
      </c>
      <c r="C8" s="9" t="s">
        <v>7</v>
      </c>
      <c r="D8" s="9">
        <v>0.68</v>
      </c>
      <c r="E8" s="9" t="s">
        <v>38</v>
      </c>
      <c r="F8" s="9">
        <v>145.99</v>
      </c>
      <c r="G8" s="9">
        <v>0</v>
      </c>
      <c r="H8" s="9">
        <v>0</v>
      </c>
      <c r="I8" s="9">
        <v>0</v>
      </c>
      <c r="J8" s="11">
        <v>0</v>
      </c>
    </row>
    <row r="9" spans="1:10" x14ac:dyDescent="0.25">
      <c r="A9">
        <v>1000</v>
      </c>
      <c r="B9" s="3">
        <v>5200006</v>
      </c>
      <c r="C9" s="9" t="s">
        <v>8</v>
      </c>
      <c r="D9" s="9">
        <v>0.68</v>
      </c>
      <c r="E9" s="9" t="s">
        <v>38</v>
      </c>
      <c r="F9" s="9">
        <v>2775.46</v>
      </c>
      <c r="G9" s="9">
        <v>0</v>
      </c>
      <c r="H9" s="9">
        <v>0</v>
      </c>
      <c r="I9" s="9">
        <v>0</v>
      </c>
      <c r="J9" s="11">
        <v>0</v>
      </c>
    </row>
    <row r="10" spans="1:10" x14ac:dyDescent="0.25">
      <c r="A10">
        <v>1000</v>
      </c>
      <c r="B10" s="3">
        <v>5200007</v>
      </c>
      <c r="C10" s="9" t="s">
        <v>9</v>
      </c>
      <c r="D10" s="9">
        <v>0.68</v>
      </c>
      <c r="E10" s="9" t="s">
        <v>38</v>
      </c>
      <c r="F10" s="9">
        <v>574.84</v>
      </c>
      <c r="G10" s="9">
        <v>0</v>
      </c>
      <c r="H10" s="9">
        <v>0</v>
      </c>
      <c r="I10" s="9">
        <v>0</v>
      </c>
      <c r="J10" s="11">
        <v>0</v>
      </c>
    </row>
    <row r="11" spans="1:10" x14ac:dyDescent="0.25">
      <c r="A11">
        <v>1000</v>
      </c>
      <c r="B11" s="3">
        <v>5200008</v>
      </c>
      <c r="C11" s="9" t="s">
        <v>10</v>
      </c>
      <c r="D11" s="9">
        <v>0.68</v>
      </c>
      <c r="E11" s="9" t="s">
        <v>38</v>
      </c>
      <c r="F11" s="9">
        <v>1006.735</v>
      </c>
      <c r="G11" s="9">
        <v>137.11199999999999</v>
      </c>
      <c r="H11" s="9">
        <v>0</v>
      </c>
      <c r="I11" s="9">
        <v>3480</v>
      </c>
      <c r="J11" s="11">
        <v>0</v>
      </c>
    </row>
    <row r="12" spans="1:10" x14ac:dyDescent="0.25">
      <c r="A12">
        <v>1000</v>
      </c>
      <c r="B12" s="3">
        <v>5200009</v>
      </c>
      <c r="C12" s="9" t="s">
        <v>11</v>
      </c>
      <c r="D12" s="9">
        <v>0.56999999999999995</v>
      </c>
      <c r="E12" s="9" t="s">
        <v>38</v>
      </c>
      <c r="F12" s="9">
        <v>4.5</v>
      </c>
      <c r="G12" s="9">
        <v>0</v>
      </c>
      <c r="H12" s="9">
        <v>0</v>
      </c>
      <c r="I12" s="9">
        <v>0</v>
      </c>
      <c r="J12" s="11">
        <v>0</v>
      </c>
    </row>
    <row r="13" spans="1:10" x14ac:dyDescent="0.25">
      <c r="A13">
        <v>1000</v>
      </c>
      <c r="B13" s="3">
        <v>5200010</v>
      </c>
      <c r="C13" s="9" t="s">
        <v>12</v>
      </c>
      <c r="D13" s="9">
        <v>0.67</v>
      </c>
      <c r="E13" s="9" t="s">
        <v>38</v>
      </c>
      <c r="F13" s="9">
        <v>2940.5050000000001</v>
      </c>
      <c r="G13" s="9">
        <v>152.92699999999999</v>
      </c>
      <c r="H13" s="9">
        <v>0</v>
      </c>
      <c r="I13" s="9">
        <v>0</v>
      </c>
      <c r="J13" s="11">
        <v>0</v>
      </c>
    </row>
    <row r="14" spans="1:10" x14ac:dyDescent="0.25">
      <c r="A14">
        <v>1000</v>
      </c>
      <c r="B14" s="3">
        <v>5200011</v>
      </c>
      <c r="C14" s="9" t="s">
        <v>13</v>
      </c>
      <c r="D14" s="9">
        <v>0.68</v>
      </c>
      <c r="E14" s="9" t="s">
        <v>38</v>
      </c>
      <c r="F14" s="9">
        <v>2781.12</v>
      </c>
      <c r="G14" s="9">
        <v>8141.0640000000003</v>
      </c>
      <c r="H14" s="9">
        <v>0</v>
      </c>
      <c r="I14" s="9">
        <v>3840</v>
      </c>
      <c r="J14" s="11">
        <v>0</v>
      </c>
    </row>
    <row r="15" spans="1:10" x14ac:dyDescent="0.25">
      <c r="A15">
        <v>1000</v>
      </c>
      <c r="B15" s="3">
        <v>5200012</v>
      </c>
      <c r="C15" s="9" t="s">
        <v>14</v>
      </c>
      <c r="D15" s="9">
        <v>0.68</v>
      </c>
      <c r="E15" s="9" t="s">
        <v>38</v>
      </c>
      <c r="F15" s="9">
        <v>1528.56</v>
      </c>
      <c r="G15" s="9">
        <v>0</v>
      </c>
      <c r="H15" s="9">
        <v>0</v>
      </c>
      <c r="I15" s="9">
        <v>1980</v>
      </c>
      <c r="J15" s="11">
        <v>0</v>
      </c>
    </row>
    <row r="16" spans="1:10" x14ac:dyDescent="0.25">
      <c r="A16">
        <v>1000</v>
      </c>
      <c r="B16" s="3">
        <v>5200013</v>
      </c>
      <c r="C16" s="9" t="s">
        <v>15</v>
      </c>
      <c r="D16" s="9">
        <v>0.93</v>
      </c>
      <c r="E16" s="9" t="s">
        <v>38</v>
      </c>
      <c r="F16" s="9">
        <v>67.86</v>
      </c>
      <c r="G16" s="9">
        <v>0</v>
      </c>
      <c r="H16" s="9">
        <v>0</v>
      </c>
      <c r="I16" s="9">
        <v>0</v>
      </c>
      <c r="J16" s="11">
        <v>0</v>
      </c>
    </row>
    <row r="17" spans="1:10" x14ac:dyDescent="0.25">
      <c r="A17">
        <v>1000</v>
      </c>
      <c r="B17" s="3">
        <v>5200014</v>
      </c>
      <c r="C17" s="9" t="s">
        <v>16</v>
      </c>
      <c r="D17" s="9">
        <v>0.68</v>
      </c>
      <c r="E17" s="9" t="s">
        <v>38</v>
      </c>
      <c r="F17" s="9">
        <v>4066.92</v>
      </c>
      <c r="G17" s="9">
        <v>0</v>
      </c>
      <c r="H17" s="9">
        <v>0</v>
      </c>
      <c r="I17" s="9">
        <v>0</v>
      </c>
      <c r="J17" s="11">
        <v>0</v>
      </c>
    </row>
    <row r="18" spans="1:10" x14ac:dyDescent="0.25">
      <c r="A18">
        <v>1000</v>
      </c>
      <c r="B18" s="3">
        <v>5200015</v>
      </c>
      <c r="C18" s="9" t="s">
        <v>17</v>
      </c>
      <c r="D18" s="9">
        <v>0.66</v>
      </c>
      <c r="E18" s="9" t="s">
        <v>38</v>
      </c>
      <c r="F18" s="9">
        <v>2951</v>
      </c>
      <c r="G18" s="9">
        <v>55.418999999999997</v>
      </c>
      <c r="H18" s="9">
        <v>0</v>
      </c>
      <c r="I18" s="9">
        <v>0</v>
      </c>
      <c r="J18" s="11">
        <v>0</v>
      </c>
    </row>
    <row r="19" spans="1:10" x14ac:dyDescent="0.25">
      <c r="A19">
        <v>1000</v>
      </c>
      <c r="B19" s="3">
        <v>5200016</v>
      </c>
      <c r="C19" s="9" t="s">
        <v>18</v>
      </c>
      <c r="D19" s="9">
        <v>0.68</v>
      </c>
      <c r="E19" s="9" t="s">
        <v>38</v>
      </c>
      <c r="F19" s="9">
        <v>4050.8150000000001</v>
      </c>
      <c r="G19" s="9">
        <v>3340.6860000000001</v>
      </c>
      <c r="H19" s="9">
        <v>0</v>
      </c>
      <c r="I19" s="9">
        <v>10341.5</v>
      </c>
      <c r="J19" s="11">
        <v>0</v>
      </c>
    </row>
    <row r="20" spans="1:10" x14ac:dyDescent="0.25">
      <c r="A20">
        <v>1000</v>
      </c>
      <c r="B20" s="3">
        <v>5200017</v>
      </c>
      <c r="C20" s="9" t="s">
        <v>19</v>
      </c>
      <c r="D20" s="9">
        <v>0.68</v>
      </c>
      <c r="E20" s="9" t="s">
        <v>38</v>
      </c>
      <c r="F20" s="9">
        <v>1450.35</v>
      </c>
      <c r="G20" s="9">
        <v>780.90099999999995</v>
      </c>
      <c r="H20" s="9">
        <v>0</v>
      </c>
      <c r="I20" s="9">
        <v>0</v>
      </c>
      <c r="J20" s="11">
        <v>0</v>
      </c>
    </row>
    <row r="21" spans="1:10" x14ac:dyDescent="0.25">
      <c r="A21">
        <v>1000</v>
      </c>
      <c r="B21" s="3">
        <v>5200018</v>
      </c>
      <c r="C21" s="9" t="s">
        <v>20</v>
      </c>
      <c r="D21" s="9">
        <v>0.67</v>
      </c>
      <c r="E21" s="9" t="s">
        <v>38</v>
      </c>
      <c r="F21" s="9">
        <v>829.55</v>
      </c>
      <c r="G21" s="9">
        <v>0</v>
      </c>
      <c r="H21" s="9">
        <v>0</v>
      </c>
      <c r="I21" s="9">
        <v>0</v>
      </c>
      <c r="J21" s="11">
        <v>0</v>
      </c>
    </row>
    <row r="22" spans="1:10" x14ac:dyDescent="0.25">
      <c r="A22">
        <v>1000</v>
      </c>
      <c r="B22" s="3">
        <v>5200019</v>
      </c>
      <c r="C22" s="9" t="s">
        <v>21</v>
      </c>
      <c r="D22" s="9">
        <v>0.68</v>
      </c>
      <c r="E22" s="9" t="s">
        <v>38</v>
      </c>
      <c r="F22" s="9">
        <v>3609.75</v>
      </c>
      <c r="G22" s="9">
        <v>3267.5990000000002</v>
      </c>
      <c r="H22" s="9">
        <v>0</v>
      </c>
      <c r="I22" s="9">
        <v>9000</v>
      </c>
      <c r="J22" s="11">
        <v>0</v>
      </c>
    </row>
    <row r="23" spans="1:10" x14ac:dyDescent="0.25">
      <c r="A23">
        <v>1000</v>
      </c>
      <c r="B23" s="3">
        <v>5200020</v>
      </c>
      <c r="C23" s="9" t="s">
        <v>22</v>
      </c>
      <c r="D23" s="9">
        <v>0.68</v>
      </c>
      <c r="E23" s="9" t="s">
        <v>38</v>
      </c>
      <c r="F23" s="9">
        <v>6852.56</v>
      </c>
      <c r="G23" s="9">
        <v>0</v>
      </c>
      <c r="H23" s="9">
        <v>0</v>
      </c>
      <c r="I23" s="9">
        <v>0</v>
      </c>
      <c r="J23" s="11">
        <v>0</v>
      </c>
    </row>
    <row r="24" spans="1:10" x14ac:dyDescent="0.25">
      <c r="A24">
        <v>1000</v>
      </c>
      <c r="B24" s="3">
        <v>5200021</v>
      </c>
      <c r="C24" s="9" t="s">
        <v>23</v>
      </c>
      <c r="D24" s="9">
        <v>0.68</v>
      </c>
      <c r="E24" s="9" t="s">
        <v>38</v>
      </c>
      <c r="F24" s="9">
        <v>7572.6</v>
      </c>
      <c r="G24" s="9">
        <v>237.07599999999999</v>
      </c>
      <c r="H24" s="9">
        <v>0</v>
      </c>
      <c r="I24" s="9">
        <v>0</v>
      </c>
      <c r="J24" s="11">
        <v>0</v>
      </c>
    </row>
    <row r="25" spans="1:10" x14ac:dyDescent="0.25">
      <c r="A25">
        <v>1000</v>
      </c>
      <c r="B25" s="3">
        <v>5200022</v>
      </c>
      <c r="C25" s="9" t="s">
        <v>24</v>
      </c>
      <c r="D25" s="9">
        <v>0.68</v>
      </c>
      <c r="E25" s="9" t="s">
        <v>38</v>
      </c>
      <c r="F25" s="9">
        <v>6654.63</v>
      </c>
      <c r="G25" s="9">
        <v>1875.1980000000001</v>
      </c>
      <c r="H25" s="9">
        <v>0</v>
      </c>
      <c r="I25" s="9">
        <v>7006.4</v>
      </c>
      <c r="J25" s="11">
        <v>0</v>
      </c>
    </row>
    <row r="26" spans="1:10" x14ac:dyDescent="0.25">
      <c r="A26">
        <v>1000</v>
      </c>
      <c r="B26" s="3">
        <v>5200023</v>
      </c>
      <c r="C26" s="9" t="s">
        <v>25</v>
      </c>
      <c r="D26" s="9">
        <v>0.67</v>
      </c>
      <c r="E26" s="9" t="s">
        <v>38</v>
      </c>
      <c r="F26" s="9">
        <v>10277.700000000001</v>
      </c>
      <c r="G26" s="9">
        <v>0</v>
      </c>
      <c r="H26" s="9">
        <v>0</v>
      </c>
      <c r="I26" s="9">
        <v>361.5</v>
      </c>
      <c r="J26" s="11">
        <v>0</v>
      </c>
    </row>
    <row r="27" spans="1:10" x14ac:dyDescent="0.25">
      <c r="A27">
        <v>1000</v>
      </c>
      <c r="B27" s="3">
        <v>5200024</v>
      </c>
      <c r="C27" s="9" t="s">
        <v>26</v>
      </c>
      <c r="D27" s="9">
        <v>0.68</v>
      </c>
      <c r="E27" s="9" t="s">
        <v>38</v>
      </c>
      <c r="F27" s="9">
        <v>43240</v>
      </c>
      <c r="G27" s="9">
        <v>195.072</v>
      </c>
      <c r="H27" s="9">
        <v>0</v>
      </c>
      <c r="I27" s="9">
        <v>19635.2</v>
      </c>
      <c r="J27" s="11">
        <v>0</v>
      </c>
    </row>
    <row r="28" spans="1:10" x14ac:dyDescent="0.25">
      <c r="A28">
        <v>1000</v>
      </c>
      <c r="B28" s="3">
        <v>5200025</v>
      </c>
      <c r="C28" s="9" t="s">
        <v>27</v>
      </c>
      <c r="D28" s="9">
        <v>0.68</v>
      </c>
      <c r="E28" s="9" t="s">
        <v>38</v>
      </c>
      <c r="F28" s="9">
        <v>2313.7600000000002</v>
      </c>
      <c r="G28" s="9">
        <v>0</v>
      </c>
      <c r="H28" s="9">
        <v>0</v>
      </c>
      <c r="I28" s="9">
        <v>15840</v>
      </c>
      <c r="J28" s="11">
        <v>0</v>
      </c>
    </row>
    <row r="29" spans="1:10" x14ac:dyDescent="0.25">
      <c r="A29">
        <v>1000</v>
      </c>
      <c r="B29" s="3">
        <v>5200026</v>
      </c>
      <c r="C29" s="9" t="s">
        <v>28</v>
      </c>
      <c r="D29" s="9">
        <v>0.66</v>
      </c>
      <c r="E29" s="9" t="s">
        <v>38</v>
      </c>
      <c r="F29" s="9">
        <v>778.20500000000004</v>
      </c>
      <c r="G29" s="9">
        <v>0</v>
      </c>
      <c r="H29" s="9">
        <v>0</v>
      </c>
      <c r="I29" s="9">
        <v>69.680000000000007</v>
      </c>
      <c r="J29" s="11">
        <v>0</v>
      </c>
    </row>
    <row r="30" spans="1:10" x14ac:dyDescent="0.25">
      <c r="A30">
        <v>1000</v>
      </c>
      <c r="B30" s="3">
        <v>5200027</v>
      </c>
      <c r="C30" s="9" t="s">
        <v>39</v>
      </c>
      <c r="D30" s="9">
        <v>0.56999999999999995</v>
      </c>
      <c r="E30" s="9" t="s">
        <v>38</v>
      </c>
      <c r="F30" s="9">
        <v>0</v>
      </c>
      <c r="G30" s="9">
        <v>0</v>
      </c>
      <c r="H30" s="9">
        <v>0</v>
      </c>
      <c r="I30" s="9">
        <v>0</v>
      </c>
      <c r="J30" s="11">
        <v>0</v>
      </c>
    </row>
    <row r="31" spans="1:10" x14ac:dyDescent="0.25">
      <c r="A31">
        <v>1000</v>
      </c>
      <c r="B31" s="3">
        <v>5200028</v>
      </c>
      <c r="C31" s="9" t="s">
        <v>40</v>
      </c>
      <c r="D31" s="9">
        <v>0.68</v>
      </c>
      <c r="E31" s="9" t="s">
        <v>38</v>
      </c>
      <c r="F31" s="9">
        <v>271.86</v>
      </c>
      <c r="G31" s="9">
        <v>0</v>
      </c>
      <c r="H31" s="9">
        <v>0</v>
      </c>
      <c r="I31" s="9">
        <v>8326.23</v>
      </c>
      <c r="J31" s="11">
        <v>0</v>
      </c>
    </row>
    <row r="32" spans="1:10" x14ac:dyDescent="0.25">
      <c r="A32">
        <v>1000</v>
      </c>
      <c r="B32" s="3">
        <v>5200029</v>
      </c>
      <c r="C32" s="9" t="s">
        <v>41</v>
      </c>
      <c r="D32" s="9">
        <v>0.78</v>
      </c>
      <c r="E32" s="9" t="s">
        <v>38</v>
      </c>
      <c r="F32" s="9">
        <v>144.9</v>
      </c>
      <c r="G32" s="9">
        <v>0</v>
      </c>
      <c r="H32" s="9">
        <v>0</v>
      </c>
      <c r="I32" s="9">
        <v>0</v>
      </c>
      <c r="J32" s="11">
        <v>0</v>
      </c>
    </row>
    <row r="33" spans="1:10" x14ac:dyDescent="0.25">
      <c r="A33">
        <v>1000</v>
      </c>
      <c r="B33" s="3">
        <v>5200030</v>
      </c>
      <c r="C33" s="9" t="s">
        <v>42</v>
      </c>
      <c r="D33" s="9">
        <v>0.68</v>
      </c>
      <c r="E33" s="9" t="s">
        <v>38</v>
      </c>
      <c r="F33" s="9">
        <v>7169</v>
      </c>
      <c r="G33" s="9">
        <v>2008</v>
      </c>
      <c r="H33" s="9">
        <v>0</v>
      </c>
      <c r="I33" s="9">
        <v>40</v>
      </c>
      <c r="J33" s="11">
        <v>0</v>
      </c>
    </row>
    <row r="34" spans="1:10" x14ac:dyDescent="0.25">
      <c r="A34">
        <v>1000</v>
      </c>
      <c r="B34" s="3">
        <v>5200031</v>
      </c>
      <c r="C34" s="9" t="s">
        <v>43</v>
      </c>
      <c r="D34" s="9">
        <v>0.77</v>
      </c>
      <c r="E34" s="9" t="s">
        <v>38</v>
      </c>
      <c r="F34" s="9">
        <v>96.56</v>
      </c>
      <c r="G34" s="9">
        <v>0</v>
      </c>
      <c r="H34" s="9">
        <v>0</v>
      </c>
      <c r="I34" s="9">
        <v>0</v>
      </c>
      <c r="J34" s="11">
        <v>0</v>
      </c>
    </row>
    <row r="35" spans="1:10" x14ac:dyDescent="0.25">
      <c r="A35">
        <v>1000</v>
      </c>
      <c r="B35" s="3">
        <v>5200032</v>
      </c>
      <c r="C35" s="9" t="s">
        <v>44</v>
      </c>
      <c r="D35" s="9">
        <v>0.84</v>
      </c>
      <c r="E35" s="9" t="s">
        <v>38</v>
      </c>
      <c r="F35" s="9">
        <v>1038.96</v>
      </c>
      <c r="G35" s="9">
        <v>0</v>
      </c>
      <c r="H35" s="9">
        <v>0</v>
      </c>
      <c r="I35" s="9">
        <v>0</v>
      </c>
      <c r="J35" s="11">
        <v>0</v>
      </c>
    </row>
    <row r="36" spans="1:10" x14ac:dyDescent="0.25">
      <c r="A36">
        <v>1000</v>
      </c>
      <c r="B36" s="3">
        <v>5200033</v>
      </c>
      <c r="C36" s="9" t="s">
        <v>45</v>
      </c>
      <c r="D36" s="9">
        <v>0.78</v>
      </c>
      <c r="E36" s="9" t="s">
        <v>38</v>
      </c>
      <c r="F36" s="9">
        <v>595</v>
      </c>
      <c r="G36" s="9">
        <v>0</v>
      </c>
      <c r="H36" s="9">
        <v>0</v>
      </c>
      <c r="I36" s="9">
        <v>0</v>
      </c>
      <c r="J36" s="11">
        <v>0</v>
      </c>
    </row>
    <row r="37" spans="1:10" ht="15.75" thickBot="1" x14ac:dyDescent="0.3">
      <c r="B37" s="3">
        <v>5200000</v>
      </c>
      <c r="C37" s="13" t="s">
        <v>2</v>
      </c>
      <c r="D37" s="13">
        <v>0.72176470588235297</v>
      </c>
      <c r="E37" s="13" t="s">
        <v>38</v>
      </c>
      <c r="F37" s="13">
        <v>6015.1156684491898</v>
      </c>
      <c r="G37" s="13">
        <v>536.40722459893095</v>
      </c>
      <c r="H37" s="13">
        <v>0</v>
      </c>
      <c r="I37" s="13">
        <v>4369.1155614973204</v>
      </c>
      <c r="J37" s="15">
        <v>0</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BE91-C40D-4724-BD38-5D217FBF7210}">
  <dimension ref="A1:I34"/>
  <sheetViews>
    <sheetView workbookViewId="0">
      <selection activeCell="M5" sqref="M5"/>
    </sheetView>
  </sheetViews>
  <sheetFormatPr defaultRowHeight="15" x14ac:dyDescent="0.25"/>
  <cols>
    <col min="2" max="2" width="43.140625" bestFit="1" customWidth="1"/>
  </cols>
  <sheetData>
    <row r="1" spans="1:9" x14ac:dyDescent="0.25">
      <c r="A1" t="s">
        <v>0</v>
      </c>
      <c r="B1" t="s">
        <v>30</v>
      </c>
      <c r="C1" t="s">
        <v>46</v>
      </c>
      <c r="D1" t="s">
        <v>47</v>
      </c>
      <c r="E1" t="s">
        <v>48</v>
      </c>
      <c r="F1" t="s">
        <v>49</v>
      </c>
      <c r="G1" t="s">
        <v>50</v>
      </c>
      <c r="H1" t="s">
        <v>51</v>
      </c>
      <c r="I1" t="s">
        <v>52</v>
      </c>
    </row>
    <row r="2" spans="1:9" ht="15.75" thickBot="1" x14ac:dyDescent="0.3">
      <c r="A2">
        <v>1</v>
      </c>
      <c r="B2">
        <v>2</v>
      </c>
      <c r="C2">
        <v>3</v>
      </c>
      <c r="D2">
        <v>4</v>
      </c>
      <c r="E2">
        <v>5</v>
      </c>
      <c r="F2">
        <v>6</v>
      </c>
      <c r="G2">
        <v>7</v>
      </c>
      <c r="H2">
        <v>8</v>
      </c>
      <c r="I2">
        <v>9</v>
      </c>
    </row>
    <row r="3" spans="1:9" x14ac:dyDescent="0.25">
      <c r="A3" s="4">
        <v>5200000</v>
      </c>
      <c r="B3" s="5" t="s">
        <v>2</v>
      </c>
      <c r="C3" s="6">
        <v>45370</v>
      </c>
      <c r="D3" s="6">
        <v>45554</v>
      </c>
      <c r="E3" s="5">
        <v>18</v>
      </c>
      <c r="F3" s="5">
        <v>449.55</v>
      </c>
      <c r="G3" s="5">
        <v>-357.48</v>
      </c>
      <c r="H3" s="5">
        <v>110.07</v>
      </c>
      <c r="I3" s="7" t="s">
        <v>38</v>
      </c>
    </row>
    <row r="4" spans="1:9" x14ac:dyDescent="0.25">
      <c r="A4" s="8">
        <v>5200001</v>
      </c>
      <c r="B4" s="9" t="s">
        <v>3</v>
      </c>
      <c r="C4" s="10">
        <v>45370</v>
      </c>
      <c r="D4" s="10">
        <v>45554</v>
      </c>
      <c r="E4" s="9">
        <v>9.1</v>
      </c>
      <c r="F4" s="9">
        <v>1000</v>
      </c>
      <c r="G4" s="9">
        <v>-9.1</v>
      </c>
      <c r="H4" s="9">
        <v>1000</v>
      </c>
      <c r="I4" s="11" t="s">
        <v>38</v>
      </c>
    </row>
    <row r="5" spans="1:9" x14ac:dyDescent="0.25">
      <c r="A5" s="8">
        <v>5200002</v>
      </c>
      <c r="B5" s="9" t="s">
        <v>4</v>
      </c>
      <c r="C5" s="10">
        <v>45370</v>
      </c>
      <c r="D5" s="10">
        <v>45554</v>
      </c>
      <c r="E5" s="9">
        <v>11</v>
      </c>
      <c r="F5" s="9">
        <v>16923.61</v>
      </c>
      <c r="G5" s="9">
        <v>-12915.1</v>
      </c>
      <c r="H5" s="9">
        <v>4019.51</v>
      </c>
      <c r="I5" s="11" t="s">
        <v>38</v>
      </c>
    </row>
    <row r="6" spans="1:9" x14ac:dyDescent="0.25">
      <c r="A6" s="8">
        <v>5200003</v>
      </c>
      <c r="B6" s="9" t="s">
        <v>5</v>
      </c>
      <c r="C6" s="10">
        <v>45370</v>
      </c>
      <c r="D6" s="10">
        <v>45554</v>
      </c>
      <c r="E6" s="9">
        <v>24</v>
      </c>
      <c r="F6" s="9">
        <v>6331.32</v>
      </c>
      <c r="G6" s="9">
        <v>-5864.16</v>
      </c>
      <c r="H6" s="9">
        <v>491.16</v>
      </c>
      <c r="I6" s="11" t="s">
        <v>38</v>
      </c>
    </row>
    <row r="7" spans="1:9" x14ac:dyDescent="0.25">
      <c r="A7" s="8">
        <v>5200004</v>
      </c>
      <c r="B7" s="9" t="s">
        <v>6</v>
      </c>
      <c r="C7" s="10">
        <v>45370</v>
      </c>
      <c r="D7" s="10">
        <v>45554</v>
      </c>
      <c r="E7" s="9">
        <v>11.25</v>
      </c>
      <c r="F7" s="9">
        <v>2814</v>
      </c>
      <c r="G7" s="9">
        <v>-1319</v>
      </c>
      <c r="H7" s="9">
        <v>1506.25</v>
      </c>
      <c r="I7" s="11" t="s">
        <v>38</v>
      </c>
    </row>
    <row r="8" spans="1:9" x14ac:dyDescent="0.25">
      <c r="A8" s="8">
        <v>5200005</v>
      </c>
      <c r="B8" s="9" t="s">
        <v>7</v>
      </c>
      <c r="C8" s="10">
        <v>45370</v>
      </c>
      <c r="D8" s="10">
        <v>45554</v>
      </c>
      <c r="E8" s="9">
        <v>0</v>
      </c>
      <c r="F8" s="9">
        <v>145.99</v>
      </c>
      <c r="G8" s="9">
        <v>0</v>
      </c>
      <c r="H8" s="9">
        <v>145.99</v>
      </c>
      <c r="I8" s="11" t="s">
        <v>38</v>
      </c>
    </row>
    <row r="9" spans="1:9" x14ac:dyDescent="0.25">
      <c r="A9" s="8">
        <v>5200006</v>
      </c>
      <c r="B9" s="9" t="s">
        <v>8</v>
      </c>
      <c r="C9" s="10">
        <v>45370</v>
      </c>
      <c r="D9" s="10">
        <v>45554</v>
      </c>
      <c r="E9" s="9">
        <v>280.79500000000002</v>
      </c>
      <c r="F9" s="9">
        <v>5503.95</v>
      </c>
      <c r="G9" s="9">
        <v>-3009.2849999999999</v>
      </c>
      <c r="H9" s="9">
        <v>2775.46</v>
      </c>
      <c r="I9" s="11" t="s">
        <v>38</v>
      </c>
    </row>
    <row r="10" spans="1:9" x14ac:dyDescent="0.25">
      <c r="A10" s="8">
        <v>5200007</v>
      </c>
      <c r="B10" s="9" t="s">
        <v>9</v>
      </c>
      <c r="C10" s="10">
        <v>45370</v>
      </c>
      <c r="D10" s="10">
        <v>45554</v>
      </c>
      <c r="E10" s="9">
        <v>27.16</v>
      </c>
      <c r="F10" s="9">
        <v>555.79999999999995</v>
      </c>
      <c r="G10" s="9">
        <v>-8.1199999999999992</v>
      </c>
      <c r="H10" s="9">
        <v>574.84</v>
      </c>
      <c r="I10" s="11" t="s">
        <v>38</v>
      </c>
    </row>
    <row r="11" spans="1:9" x14ac:dyDescent="0.25">
      <c r="A11" s="8">
        <v>5200008</v>
      </c>
      <c r="B11" s="9" t="s">
        <v>10</v>
      </c>
      <c r="C11" s="10">
        <v>45370</v>
      </c>
      <c r="D11" s="10">
        <v>45554</v>
      </c>
      <c r="E11" s="9">
        <v>7.25</v>
      </c>
      <c r="F11" s="9">
        <v>9940.91</v>
      </c>
      <c r="G11" s="9">
        <v>-8941.4249999999993</v>
      </c>
      <c r="H11" s="9">
        <v>1006.735</v>
      </c>
      <c r="I11" s="11" t="s">
        <v>38</v>
      </c>
    </row>
    <row r="12" spans="1:9" x14ac:dyDescent="0.25">
      <c r="A12" s="8">
        <v>5200009</v>
      </c>
      <c r="B12" s="9" t="s">
        <v>11</v>
      </c>
      <c r="C12" s="10">
        <v>45370</v>
      </c>
      <c r="D12" s="10">
        <v>45554</v>
      </c>
      <c r="E12" s="9">
        <v>4.5</v>
      </c>
      <c r="F12" s="9">
        <v>0</v>
      </c>
      <c r="G12" s="9">
        <v>0</v>
      </c>
      <c r="H12" s="9">
        <v>4.5</v>
      </c>
      <c r="I12" s="11" t="s">
        <v>38</v>
      </c>
    </row>
    <row r="13" spans="1:9" x14ac:dyDescent="0.25">
      <c r="A13" s="8">
        <v>5200010</v>
      </c>
      <c r="B13" s="9" t="s">
        <v>12</v>
      </c>
      <c r="C13" s="10">
        <v>45370</v>
      </c>
      <c r="D13" s="10">
        <v>45554</v>
      </c>
      <c r="E13" s="9">
        <v>36.115000000000002</v>
      </c>
      <c r="F13" s="9">
        <v>6324</v>
      </c>
      <c r="G13" s="9">
        <v>-3419.61</v>
      </c>
      <c r="H13" s="9">
        <v>2940.5050000000001</v>
      </c>
      <c r="I13" s="11" t="s">
        <v>38</v>
      </c>
    </row>
    <row r="14" spans="1:9" x14ac:dyDescent="0.25">
      <c r="A14" s="8">
        <v>5200011</v>
      </c>
      <c r="B14" s="9" t="s">
        <v>13</v>
      </c>
      <c r="C14" s="10">
        <v>45370</v>
      </c>
      <c r="D14" s="10">
        <v>45554</v>
      </c>
      <c r="E14" s="9">
        <v>1392</v>
      </c>
      <c r="F14" s="9">
        <v>17016.48</v>
      </c>
      <c r="G14" s="9">
        <v>-15627.36</v>
      </c>
      <c r="H14" s="9">
        <v>2781.12</v>
      </c>
      <c r="I14" s="11" t="s">
        <v>38</v>
      </c>
    </row>
    <row r="15" spans="1:9" x14ac:dyDescent="0.25">
      <c r="A15" s="8">
        <v>5200012</v>
      </c>
      <c r="B15" s="9" t="s">
        <v>14</v>
      </c>
      <c r="C15" s="10">
        <v>45370</v>
      </c>
      <c r="D15" s="10">
        <v>45554</v>
      </c>
      <c r="E15" s="9">
        <v>37.454999999999998</v>
      </c>
      <c r="F15" s="9">
        <v>11672.924999999999</v>
      </c>
      <c r="G15" s="9">
        <v>-10181.82</v>
      </c>
      <c r="H15" s="9">
        <v>1528.56</v>
      </c>
      <c r="I15" s="11" t="s">
        <v>38</v>
      </c>
    </row>
    <row r="16" spans="1:9" x14ac:dyDescent="0.25">
      <c r="A16" s="8">
        <v>5200013</v>
      </c>
      <c r="B16" s="9" t="s">
        <v>15</v>
      </c>
      <c r="C16" s="10">
        <v>45370</v>
      </c>
      <c r="D16" s="10">
        <v>45554</v>
      </c>
      <c r="E16" s="9">
        <v>147.41999999999999</v>
      </c>
      <c r="F16" s="9">
        <v>0</v>
      </c>
      <c r="G16" s="9">
        <v>-79.56</v>
      </c>
      <c r="H16" s="9">
        <v>67.86</v>
      </c>
      <c r="I16" s="11" t="s">
        <v>38</v>
      </c>
    </row>
    <row r="17" spans="1:9" x14ac:dyDescent="0.25">
      <c r="A17" s="8">
        <v>5200014</v>
      </c>
      <c r="B17" s="9" t="s">
        <v>16</v>
      </c>
      <c r="C17" s="10">
        <v>45370</v>
      </c>
      <c r="D17" s="10">
        <v>45554</v>
      </c>
      <c r="E17" s="9">
        <v>502.125</v>
      </c>
      <c r="F17" s="9">
        <v>11437.14</v>
      </c>
      <c r="G17" s="9">
        <v>-7872.3450000000003</v>
      </c>
      <c r="H17" s="9">
        <v>4066.92</v>
      </c>
      <c r="I17" s="11" t="s">
        <v>38</v>
      </c>
    </row>
    <row r="18" spans="1:9" x14ac:dyDescent="0.25">
      <c r="A18" s="8">
        <v>5200015</v>
      </c>
      <c r="B18" s="9" t="s">
        <v>17</v>
      </c>
      <c r="C18" s="10">
        <v>45370</v>
      </c>
      <c r="D18" s="10">
        <v>45554</v>
      </c>
      <c r="E18" s="9">
        <v>314.2</v>
      </c>
      <c r="F18" s="9">
        <v>6488.4</v>
      </c>
      <c r="G18" s="9">
        <v>-3851.6</v>
      </c>
      <c r="H18" s="9">
        <v>2951</v>
      </c>
      <c r="I18" s="11" t="s">
        <v>38</v>
      </c>
    </row>
    <row r="19" spans="1:9" x14ac:dyDescent="0.25">
      <c r="A19" s="8">
        <v>5200016</v>
      </c>
      <c r="B19" s="9" t="s">
        <v>18</v>
      </c>
      <c r="C19" s="10">
        <v>45370</v>
      </c>
      <c r="D19" s="10">
        <v>45554</v>
      </c>
      <c r="E19" s="9">
        <v>0</v>
      </c>
      <c r="F19" s="9">
        <v>36066.25</v>
      </c>
      <c r="G19" s="9">
        <v>-32015.435000000001</v>
      </c>
      <c r="H19" s="9">
        <v>4050.8150000000001</v>
      </c>
      <c r="I19" s="11" t="s">
        <v>38</v>
      </c>
    </row>
    <row r="20" spans="1:9" x14ac:dyDescent="0.25">
      <c r="A20" s="8">
        <v>5200017</v>
      </c>
      <c r="B20" s="9" t="s">
        <v>19</v>
      </c>
      <c r="C20" s="10">
        <v>45370</v>
      </c>
      <c r="D20" s="10">
        <v>45554</v>
      </c>
      <c r="E20" s="9">
        <v>18</v>
      </c>
      <c r="F20" s="9">
        <v>1432.35</v>
      </c>
      <c r="G20" s="9">
        <v>0</v>
      </c>
      <c r="H20" s="9">
        <v>1450.35</v>
      </c>
      <c r="I20" s="11" t="s">
        <v>38</v>
      </c>
    </row>
    <row r="21" spans="1:9" x14ac:dyDescent="0.25">
      <c r="A21" s="8">
        <v>5200018</v>
      </c>
      <c r="B21" s="9" t="s">
        <v>20</v>
      </c>
      <c r="C21" s="10">
        <v>45370</v>
      </c>
      <c r="D21" s="10">
        <v>45554</v>
      </c>
      <c r="E21" s="9">
        <v>0</v>
      </c>
      <c r="F21" s="9">
        <v>7288.9949999999999</v>
      </c>
      <c r="G21" s="9">
        <v>-6459.4449999999997</v>
      </c>
      <c r="H21" s="9">
        <v>829.55</v>
      </c>
      <c r="I21" s="11" t="s">
        <v>38</v>
      </c>
    </row>
    <row r="22" spans="1:9" x14ac:dyDescent="0.25">
      <c r="A22" s="8">
        <v>5200019</v>
      </c>
      <c r="B22" s="9" t="s">
        <v>21</v>
      </c>
      <c r="C22" s="10">
        <v>45370</v>
      </c>
      <c r="D22" s="10">
        <v>45554</v>
      </c>
      <c r="E22" s="9">
        <v>10</v>
      </c>
      <c r="F22" s="9">
        <v>32489.5</v>
      </c>
      <c r="G22" s="9">
        <v>-28889.75</v>
      </c>
      <c r="H22" s="9">
        <v>3609.75</v>
      </c>
      <c r="I22" s="11" t="s">
        <v>38</v>
      </c>
    </row>
    <row r="23" spans="1:9" x14ac:dyDescent="0.25">
      <c r="A23" s="8">
        <v>5200020</v>
      </c>
      <c r="B23" s="9" t="s">
        <v>22</v>
      </c>
      <c r="C23" s="10">
        <v>45370</v>
      </c>
      <c r="D23" s="10">
        <v>45554</v>
      </c>
      <c r="E23" s="9">
        <v>0</v>
      </c>
      <c r="F23" s="9">
        <v>18938.14</v>
      </c>
      <c r="G23" s="9">
        <v>-12085.58</v>
      </c>
      <c r="H23" s="9">
        <v>6852.56</v>
      </c>
      <c r="I23" s="11" t="s">
        <v>38</v>
      </c>
    </row>
    <row r="24" spans="1:9" x14ac:dyDescent="0.25">
      <c r="A24" s="8">
        <v>5200021</v>
      </c>
      <c r="B24" s="9" t="s">
        <v>23</v>
      </c>
      <c r="C24" s="10">
        <v>45370</v>
      </c>
      <c r="D24" s="10">
        <v>45554</v>
      </c>
      <c r="E24" s="9">
        <v>69.16</v>
      </c>
      <c r="F24" s="9">
        <v>16961.84</v>
      </c>
      <c r="G24" s="9">
        <v>-9458.4</v>
      </c>
      <c r="H24" s="9">
        <v>7572.6</v>
      </c>
      <c r="I24" s="11" t="s">
        <v>38</v>
      </c>
    </row>
    <row r="25" spans="1:9" x14ac:dyDescent="0.25">
      <c r="A25" s="8">
        <v>5200022</v>
      </c>
      <c r="B25" s="9" t="s">
        <v>24</v>
      </c>
      <c r="C25" s="10">
        <v>45370</v>
      </c>
      <c r="D25" s="10">
        <v>45554</v>
      </c>
      <c r="E25" s="9">
        <v>0</v>
      </c>
      <c r="F25" s="9">
        <v>25604.39</v>
      </c>
      <c r="G25" s="9">
        <v>-18949.759999999998</v>
      </c>
      <c r="H25" s="9">
        <v>6654.63</v>
      </c>
      <c r="I25" s="11" t="s">
        <v>38</v>
      </c>
    </row>
    <row r="26" spans="1:9" x14ac:dyDescent="0.25">
      <c r="A26" s="8">
        <v>5200023</v>
      </c>
      <c r="B26" s="9" t="s">
        <v>25</v>
      </c>
      <c r="C26" s="10">
        <v>45370</v>
      </c>
      <c r="D26" s="10">
        <v>45554</v>
      </c>
      <c r="E26" s="9">
        <v>7514.4</v>
      </c>
      <c r="F26" s="9">
        <v>21370.2</v>
      </c>
      <c r="G26" s="9">
        <v>-18606.900000000001</v>
      </c>
      <c r="H26" s="9">
        <v>10277.700000000001</v>
      </c>
      <c r="I26" s="11" t="s">
        <v>38</v>
      </c>
    </row>
    <row r="27" spans="1:9" x14ac:dyDescent="0.25">
      <c r="A27" s="8">
        <v>5200024</v>
      </c>
      <c r="B27" s="9" t="s">
        <v>26</v>
      </c>
      <c r="C27" s="10">
        <v>45370</v>
      </c>
      <c r="D27" s="10">
        <v>45554</v>
      </c>
      <c r="E27" s="9">
        <v>8709.1200000000008</v>
      </c>
      <c r="F27" s="9">
        <v>238955.2</v>
      </c>
      <c r="G27" s="9">
        <v>-204424.32000000001</v>
      </c>
      <c r="H27" s="9">
        <v>43240</v>
      </c>
      <c r="I27" s="11" t="s">
        <v>38</v>
      </c>
    </row>
    <row r="28" spans="1:9" x14ac:dyDescent="0.25">
      <c r="A28" s="8">
        <v>5200025</v>
      </c>
      <c r="B28" s="9" t="s">
        <v>27</v>
      </c>
      <c r="C28" s="10">
        <v>45370</v>
      </c>
      <c r="D28" s="10">
        <v>45554</v>
      </c>
      <c r="E28" s="9">
        <v>104.94</v>
      </c>
      <c r="F28" s="9">
        <v>88758.25</v>
      </c>
      <c r="G28" s="9">
        <v>-86549.43</v>
      </c>
      <c r="H28" s="9">
        <v>2313.7600000000002</v>
      </c>
      <c r="I28" s="11" t="s">
        <v>38</v>
      </c>
    </row>
    <row r="29" spans="1:9" x14ac:dyDescent="0.25">
      <c r="A29" s="8">
        <v>5200026</v>
      </c>
      <c r="B29" s="9" t="s">
        <v>28</v>
      </c>
      <c r="C29" s="10">
        <v>45370</v>
      </c>
      <c r="D29" s="10">
        <v>45554</v>
      </c>
      <c r="E29" s="9">
        <v>5357.32</v>
      </c>
      <c r="F29" s="9">
        <v>24298.89</v>
      </c>
      <c r="G29" s="9">
        <v>-28878.005000000001</v>
      </c>
      <c r="H29" s="9">
        <v>778.20500000000004</v>
      </c>
      <c r="I29" s="11" t="s">
        <v>38</v>
      </c>
    </row>
    <row r="30" spans="1:9" x14ac:dyDescent="0.25">
      <c r="A30" s="8">
        <v>5200027</v>
      </c>
      <c r="B30" s="9" t="s">
        <v>39</v>
      </c>
      <c r="C30" s="10">
        <v>45370</v>
      </c>
      <c r="D30" s="10">
        <v>45554</v>
      </c>
      <c r="E30" s="9">
        <v>0</v>
      </c>
      <c r="F30" s="9">
        <v>0</v>
      </c>
      <c r="G30" s="9">
        <v>0</v>
      </c>
      <c r="H30" s="9">
        <v>0</v>
      </c>
      <c r="I30" s="11" t="s">
        <v>38</v>
      </c>
    </row>
    <row r="31" spans="1:9" x14ac:dyDescent="0.25">
      <c r="A31" s="8">
        <v>5200028</v>
      </c>
      <c r="B31" s="9" t="s">
        <v>40</v>
      </c>
      <c r="C31" s="10">
        <v>45370</v>
      </c>
      <c r="D31" s="10">
        <v>45554</v>
      </c>
      <c r="E31" s="9">
        <v>165.6</v>
      </c>
      <c r="F31" s="9">
        <v>13093.44</v>
      </c>
      <c r="G31" s="9">
        <v>-12987.18</v>
      </c>
      <c r="H31" s="9">
        <v>271.86</v>
      </c>
      <c r="I31" s="11" t="s">
        <v>38</v>
      </c>
    </row>
    <row r="32" spans="1:9" x14ac:dyDescent="0.25">
      <c r="A32" s="8">
        <v>5200029</v>
      </c>
      <c r="B32" s="9" t="s">
        <v>41</v>
      </c>
      <c r="C32" s="10">
        <v>45370</v>
      </c>
      <c r="D32" s="10">
        <v>45554</v>
      </c>
      <c r="E32" s="9">
        <v>3405.15</v>
      </c>
      <c r="F32" s="9">
        <v>0</v>
      </c>
      <c r="G32" s="9">
        <v>-3260.25</v>
      </c>
      <c r="H32" s="9">
        <v>144.9</v>
      </c>
      <c r="I32" s="11" t="s">
        <v>38</v>
      </c>
    </row>
    <row r="33" spans="1:9" x14ac:dyDescent="0.25">
      <c r="A33" s="8">
        <v>5200030</v>
      </c>
      <c r="B33" s="9" t="s">
        <v>42</v>
      </c>
      <c r="C33" s="10">
        <v>45370</v>
      </c>
      <c r="D33" s="10">
        <v>45554</v>
      </c>
      <c r="E33" s="9">
        <v>15110</v>
      </c>
      <c r="F33" s="9">
        <v>28440</v>
      </c>
      <c r="G33" s="9">
        <v>-36381</v>
      </c>
      <c r="H33" s="9">
        <v>7169</v>
      </c>
      <c r="I33" s="11" t="s">
        <v>38</v>
      </c>
    </row>
    <row r="34" spans="1:9" ht="15.75" thickBot="1" x14ac:dyDescent="0.3">
      <c r="A34" s="12">
        <v>5200031</v>
      </c>
      <c r="B34" s="13" t="s">
        <v>43</v>
      </c>
      <c r="C34" s="14">
        <v>45370</v>
      </c>
      <c r="D34" s="14">
        <v>45554</v>
      </c>
      <c r="E34" s="13">
        <v>96.56</v>
      </c>
      <c r="F34" s="13">
        <v>0</v>
      </c>
      <c r="G34" s="13">
        <v>0</v>
      </c>
      <c r="H34" s="13">
        <v>96.56</v>
      </c>
      <c r="I34" s="15"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Всички материали</vt:lpstr>
      <vt:lpstr>Справка 1</vt:lpstr>
      <vt:lpstr>Справка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Docho Chemshirov</dc:creator>
  <cp:lastModifiedBy>Docho Chemshirov</cp:lastModifiedBy>
  <dcterms:created xsi:type="dcterms:W3CDTF">2025-01-14T15:04:21Z</dcterms:created>
  <dcterms:modified xsi:type="dcterms:W3CDTF">2025-01-14T16:15:26Z</dcterms:modified>
</cp:coreProperties>
</file>